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220" yWindow="1200" windowWidth="24400" windowHeight="14860" tabRatio="500" activeTab="1"/>
  </bookViews>
  <sheets>
    <sheet name="Data" sheetId="1" r:id="rId1"/>
    <sheet name="Figure A.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F41" i="1"/>
  <c r="G31" i="1"/>
  <c r="C41" i="1"/>
  <c r="D31" i="1"/>
  <c r="J31" i="1"/>
  <c r="I35" i="1"/>
  <c r="G35" i="1"/>
  <c r="D35" i="1"/>
  <c r="J35" i="1"/>
  <c r="I14" i="1"/>
  <c r="G14" i="1"/>
  <c r="D14" i="1"/>
  <c r="J14" i="1"/>
  <c r="I28" i="1"/>
  <c r="G28" i="1"/>
  <c r="D28" i="1"/>
  <c r="J28" i="1"/>
  <c r="I30" i="1"/>
  <c r="G30" i="1"/>
  <c r="D30" i="1"/>
  <c r="J30" i="1"/>
  <c r="I22" i="1"/>
  <c r="G22" i="1"/>
  <c r="D22" i="1"/>
  <c r="J22" i="1"/>
  <c r="I20" i="1"/>
  <c r="G20" i="1"/>
  <c r="D20" i="1"/>
  <c r="J20" i="1"/>
  <c r="I25" i="1"/>
  <c r="G25" i="1"/>
  <c r="D25" i="1"/>
  <c r="J25" i="1"/>
  <c r="I36" i="1"/>
  <c r="G36" i="1"/>
  <c r="D36" i="1"/>
  <c r="J36" i="1"/>
  <c r="I19" i="1"/>
  <c r="G19" i="1"/>
  <c r="D19" i="1"/>
  <c r="J19" i="1"/>
  <c r="I23" i="1"/>
  <c r="G23" i="1"/>
  <c r="D23" i="1"/>
  <c r="J23" i="1"/>
  <c r="I33" i="1"/>
  <c r="G33" i="1"/>
  <c r="D33" i="1"/>
  <c r="J33" i="1"/>
  <c r="I38" i="1"/>
  <c r="G38" i="1"/>
  <c r="D38" i="1"/>
  <c r="J38" i="1"/>
  <c r="I27" i="1"/>
  <c r="G27" i="1"/>
  <c r="D27" i="1"/>
  <c r="J27" i="1"/>
  <c r="I16" i="1"/>
  <c r="G16" i="1"/>
  <c r="D16" i="1"/>
  <c r="J16" i="1"/>
  <c r="I39" i="1"/>
  <c r="G39" i="1"/>
  <c r="D39" i="1"/>
  <c r="J39" i="1"/>
  <c r="I37" i="1"/>
  <c r="G37" i="1"/>
  <c r="D37" i="1"/>
  <c r="J37" i="1"/>
  <c r="I18" i="1"/>
  <c r="G18" i="1"/>
  <c r="D18" i="1"/>
  <c r="J18" i="1"/>
  <c r="I26" i="1"/>
  <c r="G26" i="1"/>
  <c r="D26" i="1"/>
  <c r="J26" i="1"/>
  <c r="I24" i="1"/>
  <c r="G24" i="1"/>
  <c r="D24" i="1"/>
  <c r="J24" i="1"/>
  <c r="I13" i="1"/>
  <c r="G13" i="1"/>
  <c r="D13" i="1"/>
  <c r="J13" i="1"/>
  <c r="I29" i="1"/>
  <c r="G29" i="1"/>
  <c r="D29" i="1"/>
  <c r="J29" i="1"/>
  <c r="I34" i="1"/>
  <c r="G34" i="1"/>
  <c r="D34" i="1"/>
  <c r="J34" i="1"/>
  <c r="I17" i="1"/>
  <c r="G17" i="1"/>
  <c r="D17" i="1"/>
  <c r="J17" i="1"/>
  <c r="I21" i="1"/>
  <c r="G21" i="1"/>
  <c r="D21" i="1"/>
  <c r="J21" i="1"/>
  <c r="I15" i="1"/>
  <c r="G15" i="1"/>
  <c r="D15" i="1"/>
  <c r="J15" i="1"/>
  <c r="G32" i="1"/>
  <c r="D32" i="1"/>
  <c r="J32" i="1"/>
  <c r="G41" i="1"/>
  <c r="D41" i="1"/>
  <c r="I32" i="1"/>
</calcChain>
</file>

<file path=xl/sharedStrings.xml><?xml version="1.0" encoding="utf-8"?>
<sst xmlns="http://schemas.openxmlformats.org/spreadsheetml/2006/main" count="48" uniqueCount="46">
  <si>
    <t>TOTAL</t>
  </si>
  <si>
    <t>Fires</t>
  </si>
  <si>
    <t>Agriculture</t>
  </si>
  <si>
    <t>Death Notices</t>
  </si>
  <si>
    <t>Foreign Trade</t>
  </si>
  <si>
    <t>Social Welfare</t>
  </si>
  <si>
    <t>Energy</t>
  </si>
  <si>
    <t>Environment</t>
  </si>
  <si>
    <t>Housing</t>
  </si>
  <si>
    <t>Transportation</t>
  </si>
  <si>
    <t>Civil Rights</t>
  </si>
  <si>
    <t>Education</t>
  </si>
  <si>
    <t>Sports</t>
  </si>
  <si>
    <t>Health</t>
  </si>
  <si>
    <t>Defense</t>
  </si>
  <si>
    <t>Government Operations</t>
  </si>
  <si>
    <t>Economy</t>
  </si>
  <si>
    <t>AS ORIGINALLY CODED</t>
  </si>
  <si>
    <t>AFTER RECODING INTERNATIONAL STORIES BY SUBSTANTIVE TOPIC</t>
  </si>
  <si>
    <t>International Affairs</t>
  </si>
  <si>
    <t>State Government</t>
  </si>
  <si>
    <t>Major Topic Code</t>
  </si>
  <si>
    <t>Total N</t>
  </si>
  <si>
    <t>%</t>
  </si>
  <si>
    <t>Difference in N</t>
  </si>
  <si>
    <t>TABLE/FIGURE:</t>
  </si>
  <si>
    <t>DATA SOURCE:</t>
  </si>
  <si>
    <t>NYT Front-Page Data Set</t>
  </si>
  <si>
    <t>DO FILE:</t>
  </si>
  <si>
    <t>2_nyt_ftpg_topics.do</t>
  </si>
  <si>
    <t>NOTES:</t>
  </si>
  <si>
    <t>The recoded data is calculated using the optional recode commands in 2_nyt_ftpg_topics.do</t>
  </si>
  <si>
    <t>Difference in %</t>
  </si>
  <si>
    <t>Questions: Email Amber Boydstun &lt;aboydstun@gmail.com&gt;</t>
  </si>
  <si>
    <t>Science &amp; Technology</t>
  </si>
  <si>
    <t>Labor &amp; Immigration</t>
  </si>
  <si>
    <t>Arts &amp; Culture</t>
  </si>
  <si>
    <t>Law &amp; Crime</t>
  </si>
  <si>
    <t>Public Lands</t>
  </si>
  <si>
    <t>Weather</t>
  </si>
  <si>
    <t>Religion</t>
  </si>
  <si>
    <t>Human Interest</t>
  </si>
  <si>
    <r>
      <t xml:space="preserve">Figure A.1.  </t>
    </r>
    <r>
      <rPr>
        <i/>
        <sz val="12"/>
        <rFont val="Calibri"/>
      </rPr>
      <t>Times</t>
    </r>
    <r>
      <rPr>
        <sz val="12"/>
        <rFont val="Calibri"/>
      </rPr>
      <t xml:space="preserve"> Front-Page Attention Using Different Topic Categorizations</t>
    </r>
  </si>
  <si>
    <r>
      <t>The data as originally coded corresponds with Table A</t>
    </r>
    <r>
      <rPr>
        <sz val="12"/>
        <rFont val="Calibri"/>
      </rPr>
      <t>.1</t>
    </r>
  </si>
  <si>
    <t>Banking &amp; Commerce</t>
  </si>
  <si>
    <r>
      <t xml:space="preserve">The figure shows how results differ when foreign stories (e.g., about education in Iraq; English Premier League football) are categorized by International Affairs regional subtopic codes (e.g., 1920 for Middle East; 1910 for Western Europe) rather than by substantive major topic codes (e.g., Topic 6 for Education; Topic 29 for Sports). This book uses the former approach, restricting all stories </t>
    </r>
    <r>
      <rPr>
        <u/>
        <sz val="12"/>
        <color theme="1"/>
        <rFont val="Calibri"/>
      </rPr>
      <t>not</t>
    </r>
    <r>
      <rPr>
        <sz val="12"/>
        <color theme="1"/>
        <rFont val="Calibri"/>
      </rPr>
      <t xml:space="preserve"> primarily focused on the U.S. to Topic 19, International Affairs. N = 31,034 stories across 27 topics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</si>
</sst>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name val="Calibri"/>
    </font>
    <font>
      <sz val="12"/>
      <name val="Calibri"/>
    </font>
    <font>
      <sz val="12"/>
      <name val="Calibri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</font>
    <font>
      <i/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FF0000"/>
      <name val="Calibri"/>
    </font>
    <font>
      <sz val="12"/>
      <color rgb="FFFF0000"/>
      <name val="Calibri"/>
    </font>
    <font>
      <sz val="12"/>
      <color rgb="FF000000"/>
      <name val="Calibri"/>
      <family val="2"/>
      <scheme val="minor"/>
    </font>
    <font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7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9" fillId="0" borderId="0" xfId="0" applyFont="1"/>
    <xf numFmtId="0" fontId="10" fillId="0" borderId="0" xfId="0" applyFont="1"/>
    <xf numFmtId="0" fontId="7" fillId="2" borderId="5" xfId="0" applyFont="1" applyFill="1" applyBorder="1" applyAlignment="1">
      <alignment horizontal="right"/>
    </xf>
    <xf numFmtId="0" fontId="3" fillId="2" borderId="0" xfId="0" applyFont="1" applyFill="1"/>
    <xf numFmtId="0" fontId="3" fillId="3" borderId="0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8" xfId="0" applyFont="1" applyFill="1" applyBorder="1"/>
    <xf numFmtId="0" fontId="11" fillId="0" borderId="0" xfId="0" applyFont="1"/>
    <xf numFmtId="0" fontId="12" fillId="0" borderId="0" xfId="0" applyFont="1"/>
    <xf numFmtId="9" fontId="10" fillId="0" borderId="0" xfId="137" applyNumberFormat="1" applyFont="1"/>
    <xf numFmtId="10" fontId="10" fillId="0" borderId="0" xfId="137" applyNumberFormat="1" applyFont="1"/>
    <xf numFmtId="3" fontId="10" fillId="0" borderId="0" xfId="0" applyNumberFormat="1" applyFont="1"/>
    <xf numFmtId="0" fontId="13" fillId="0" borderId="0" xfId="0" applyFont="1"/>
    <xf numFmtId="9" fontId="13" fillId="0" borderId="0" xfId="137" applyFont="1"/>
    <xf numFmtId="0" fontId="3" fillId="2" borderId="3" xfId="0" applyFont="1" applyFill="1" applyBorder="1"/>
    <xf numFmtId="0" fontId="3" fillId="0" borderId="4" xfId="0" applyFont="1" applyBorder="1"/>
    <xf numFmtId="0" fontId="3" fillId="0" borderId="0" xfId="0" applyFont="1"/>
    <xf numFmtId="0" fontId="3" fillId="2" borderId="6" xfId="0" applyFont="1" applyFill="1" applyBorder="1"/>
    <xf numFmtId="0" fontId="3" fillId="2" borderId="9" xfId="0" applyFont="1" applyFill="1" applyBorder="1"/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2" fillId="2" borderId="0" xfId="0" applyFont="1" applyFill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top"/>
    </xf>
  </cellXfs>
  <cellStyles count="2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  <cellStyle name="Percent" xfId="13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29674602958"/>
          <c:y val="0.0209580049261084"/>
          <c:w val="0.862811161214393"/>
          <c:h val="0.67709689895557"/>
        </c:manualLayout>
      </c:layout>
      <c:barChart>
        <c:barDir val="col"/>
        <c:grouping val="clustered"/>
        <c:varyColors val="0"/>
        <c:ser>
          <c:idx val="0"/>
          <c:order val="0"/>
          <c:tx>
            <c:v>Foreign Stories Coded by International Region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Data!$A$13:$A$39</c:f>
              <c:strCache>
                <c:ptCount val="27"/>
                <c:pt idx="0">
                  <c:v>Weather</c:v>
                </c:pt>
                <c:pt idx="1">
                  <c:v>Agriculture</c:v>
                </c:pt>
                <c:pt idx="2">
                  <c:v>Human Interest</c:v>
                </c:pt>
                <c:pt idx="3">
                  <c:v>Foreign Trade</c:v>
                </c:pt>
                <c:pt idx="4">
                  <c:v>Death Notices</c:v>
                </c:pt>
                <c:pt idx="5">
                  <c:v>Public Lands</c:v>
                </c:pt>
                <c:pt idx="6">
                  <c:v>Social Welfare</c:v>
                </c:pt>
                <c:pt idx="7">
                  <c:v>Energy</c:v>
                </c:pt>
                <c:pt idx="8">
                  <c:v>Religion</c:v>
                </c:pt>
                <c:pt idx="9">
                  <c:v>Environment</c:v>
                </c:pt>
                <c:pt idx="10">
                  <c:v>Housing</c:v>
                </c:pt>
                <c:pt idx="11">
                  <c:v>State Government</c:v>
                </c:pt>
                <c:pt idx="12">
                  <c:v>Transportation</c:v>
                </c:pt>
                <c:pt idx="13">
                  <c:v>Arts &amp; Culture</c:v>
                </c:pt>
                <c:pt idx="14">
                  <c:v>Science &amp; Technology</c:v>
                </c:pt>
                <c:pt idx="15">
                  <c:v>Labor &amp; Immigration</c:v>
                </c:pt>
                <c:pt idx="16">
                  <c:v>Fires</c:v>
                </c:pt>
                <c:pt idx="17">
                  <c:v>Education</c:v>
                </c:pt>
                <c:pt idx="18">
                  <c:v>Civil Rights</c:v>
                </c:pt>
                <c:pt idx="19">
                  <c:v>Economy</c:v>
                </c:pt>
                <c:pt idx="20">
                  <c:v>Banking &amp; Commerce</c:v>
                </c:pt>
                <c:pt idx="21">
                  <c:v>Sports</c:v>
                </c:pt>
                <c:pt idx="22">
                  <c:v>Health</c:v>
                </c:pt>
                <c:pt idx="23">
                  <c:v>Law &amp; Crime</c:v>
                </c:pt>
                <c:pt idx="24">
                  <c:v>Government Operations</c:v>
                </c:pt>
                <c:pt idx="25">
                  <c:v>Defense</c:v>
                </c:pt>
                <c:pt idx="26">
                  <c:v>International Affairs</c:v>
                </c:pt>
              </c:strCache>
            </c:strRef>
          </c:cat>
          <c:val>
            <c:numRef>
              <c:f>Data!$D$13:$D$39</c:f>
              <c:numCache>
                <c:formatCode>0%</c:formatCode>
                <c:ptCount val="27"/>
                <c:pt idx="0">
                  <c:v>0.00415673132693175</c:v>
                </c:pt>
                <c:pt idx="1">
                  <c:v>0.00541341754205065</c:v>
                </c:pt>
                <c:pt idx="2">
                  <c:v>0.005542308435909</c:v>
                </c:pt>
                <c:pt idx="3">
                  <c:v>0.00818457176000515</c:v>
                </c:pt>
                <c:pt idx="4">
                  <c:v>0.00863568988850938</c:v>
                </c:pt>
                <c:pt idx="5">
                  <c:v>0.00866791261197396</c:v>
                </c:pt>
                <c:pt idx="6">
                  <c:v>0.00879680350583231</c:v>
                </c:pt>
                <c:pt idx="7">
                  <c:v>0.00963459431591158</c:v>
                </c:pt>
                <c:pt idx="8">
                  <c:v>0.0106012760198492</c:v>
                </c:pt>
                <c:pt idx="9">
                  <c:v>0.0114068441064639</c:v>
                </c:pt>
                <c:pt idx="10">
                  <c:v>0.0132113166204808</c:v>
                </c:pt>
                <c:pt idx="11">
                  <c:v>0.0184636205452085</c:v>
                </c:pt>
                <c:pt idx="12">
                  <c:v>0.0191402977379648</c:v>
                </c:pt>
                <c:pt idx="13">
                  <c:v>0.0230392472771799</c:v>
                </c:pt>
                <c:pt idx="14">
                  <c:v>0.0231681381710382</c:v>
                </c:pt>
                <c:pt idx="15">
                  <c:v>0.0241348198749758</c:v>
                </c:pt>
                <c:pt idx="16">
                  <c:v>0.0247792743442676</c:v>
                </c:pt>
                <c:pt idx="17">
                  <c:v>0.0293871237997035</c:v>
                </c:pt>
                <c:pt idx="18">
                  <c:v>0.0294515692466327</c:v>
                </c:pt>
                <c:pt idx="19">
                  <c:v>0.0310627054198621</c:v>
                </c:pt>
                <c:pt idx="20">
                  <c:v>0.0402461816072694</c:v>
                </c:pt>
                <c:pt idx="21">
                  <c:v>0.0410195269704195</c:v>
                </c:pt>
                <c:pt idx="22">
                  <c:v>0.0579686795127924</c:v>
                </c:pt>
                <c:pt idx="23">
                  <c:v>0.0672810465940581</c:v>
                </c:pt>
                <c:pt idx="24">
                  <c:v>0.127537539472836</c:v>
                </c:pt>
                <c:pt idx="25">
                  <c:v>0.144325578397886</c:v>
                </c:pt>
                <c:pt idx="26">
                  <c:v>0.204743184893987</c:v>
                </c:pt>
              </c:numCache>
            </c:numRef>
          </c:val>
        </c:ser>
        <c:ser>
          <c:idx val="1"/>
          <c:order val="1"/>
          <c:tx>
            <c:v>Foreign Stories Coded by Substantive Topic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Data!$A$13:$A$39</c:f>
              <c:strCache>
                <c:ptCount val="27"/>
                <c:pt idx="0">
                  <c:v>Weather</c:v>
                </c:pt>
                <c:pt idx="1">
                  <c:v>Agriculture</c:v>
                </c:pt>
                <c:pt idx="2">
                  <c:v>Human Interest</c:v>
                </c:pt>
                <c:pt idx="3">
                  <c:v>Foreign Trade</c:v>
                </c:pt>
                <c:pt idx="4">
                  <c:v>Death Notices</c:v>
                </c:pt>
                <c:pt idx="5">
                  <c:v>Public Lands</c:v>
                </c:pt>
                <c:pt idx="6">
                  <c:v>Social Welfare</c:v>
                </c:pt>
                <c:pt idx="7">
                  <c:v>Energy</c:v>
                </c:pt>
                <c:pt idx="8">
                  <c:v>Religion</c:v>
                </c:pt>
                <c:pt idx="9">
                  <c:v>Environment</c:v>
                </c:pt>
                <c:pt idx="10">
                  <c:v>Housing</c:v>
                </c:pt>
                <c:pt idx="11">
                  <c:v>State Government</c:v>
                </c:pt>
                <c:pt idx="12">
                  <c:v>Transportation</c:v>
                </c:pt>
                <c:pt idx="13">
                  <c:v>Arts &amp; Culture</c:v>
                </c:pt>
                <c:pt idx="14">
                  <c:v>Science &amp; Technology</c:v>
                </c:pt>
                <c:pt idx="15">
                  <c:v>Labor &amp; Immigration</c:v>
                </c:pt>
                <c:pt idx="16">
                  <c:v>Fires</c:v>
                </c:pt>
                <c:pt idx="17">
                  <c:v>Education</c:v>
                </c:pt>
                <c:pt idx="18">
                  <c:v>Civil Rights</c:v>
                </c:pt>
                <c:pt idx="19">
                  <c:v>Economy</c:v>
                </c:pt>
                <c:pt idx="20">
                  <c:v>Banking &amp; Commerce</c:v>
                </c:pt>
                <c:pt idx="21">
                  <c:v>Sports</c:v>
                </c:pt>
                <c:pt idx="22">
                  <c:v>Health</c:v>
                </c:pt>
                <c:pt idx="23">
                  <c:v>Law &amp; Crime</c:v>
                </c:pt>
                <c:pt idx="24">
                  <c:v>Government Operations</c:v>
                </c:pt>
                <c:pt idx="25">
                  <c:v>Defense</c:v>
                </c:pt>
                <c:pt idx="26">
                  <c:v>International Affairs</c:v>
                </c:pt>
              </c:strCache>
            </c:strRef>
          </c:cat>
          <c:val>
            <c:numRef>
              <c:f>Data!$G$13:$G$39</c:f>
              <c:numCache>
                <c:formatCode>0%</c:formatCode>
                <c:ptCount val="27"/>
                <c:pt idx="0">
                  <c:v>0.00496229941354643</c:v>
                </c:pt>
                <c:pt idx="1">
                  <c:v>0.00676677192756332</c:v>
                </c:pt>
                <c:pt idx="2">
                  <c:v>0.0058000902236257</c:v>
                </c:pt>
                <c:pt idx="3">
                  <c:v>0.0102146033382741</c:v>
                </c:pt>
                <c:pt idx="4">
                  <c:v>0.0101179351678804</c:v>
                </c:pt>
                <c:pt idx="5">
                  <c:v>0.00937681252819488</c:v>
                </c:pt>
                <c:pt idx="6">
                  <c:v>0.00937681252819488</c:v>
                </c:pt>
                <c:pt idx="7">
                  <c:v>0.0118901849584327</c:v>
                </c:pt>
                <c:pt idx="8">
                  <c:v>0.0132113166204808</c:v>
                </c:pt>
                <c:pt idx="9">
                  <c:v>0.0134690984081975</c:v>
                </c:pt>
                <c:pt idx="10">
                  <c:v>0.0147580073467809</c:v>
                </c:pt>
                <c:pt idx="11">
                  <c:v>0.0184636205452085</c:v>
                </c:pt>
                <c:pt idx="12">
                  <c:v>0.0211058838693046</c:v>
                </c:pt>
                <c:pt idx="13">
                  <c:v>0.023103692724109</c:v>
                </c:pt>
                <c:pt idx="14">
                  <c:v>0.0256170651543468</c:v>
                </c:pt>
                <c:pt idx="15">
                  <c:v>0.0271315331571824</c:v>
                </c:pt>
                <c:pt idx="16">
                  <c:v>0.027711542179545</c:v>
                </c:pt>
                <c:pt idx="17">
                  <c:v>0.030676032738287</c:v>
                </c:pt>
                <c:pt idx="18">
                  <c:v>0.0339627505316749</c:v>
                </c:pt>
                <c:pt idx="19">
                  <c:v>0.0365727911323065</c:v>
                </c:pt>
                <c:pt idx="20">
                  <c:v>0.0424051040793968</c:v>
                </c:pt>
                <c:pt idx="21">
                  <c:v>0.0414384223754592</c:v>
                </c:pt>
                <c:pt idx="22">
                  <c:v>0.0643487787587807</c:v>
                </c:pt>
                <c:pt idx="23">
                  <c:v>0.0744667139266611</c:v>
                </c:pt>
                <c:pt idx="24">
                  <c:v>0.16668814848231</c:v>
                </c:pt>
                <c:pt idx="25">
                  <c:v>0.203550944125798</c:v>
                </c:pt>
                <c:pt idx="26">
                  <c:v>0.0528130437584585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899624"/>
        <c:axId val="-2142896360"/>
      </c:barChart>
      <c:catAx>
        <c:axId val="-2142899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-2142896360"/>
        <c:crosses val="autoZero"/>
        <c:auto val="1"/>
        <c:lblAlgn val="ctr"/>
        <c:lblOffset val="100"/>
        <c:tickLblSkip val="1"/>
        <c:noMultiLvlLbl val="0"/>
      </c:catAx>
      <c:valAx>
        <c:axId val="-2142896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07614064626089"/>
              <c:y val="0.1708810032836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428996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7530055194091"/>
          <c:y val="0.0336505469984761"/>
          <c:w val="0.545787135506003"/>
          <c:h val="0.101110119193099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1" right="1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195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RowHeight="15" x14ac:dyDescent="0"/>
  <cols>
    <col min="1" max="1" width="15.1640625" style="4" bestFit="1" customWidth="1"/>
    <col min="2" max="2" width="15.6640625" style="4" bestFit="1" customWidth="1"/>
    <col min="3" max="8" width="10.83203125" style="4"/>
    <col min="9" max="9" width="13.6640625" style="4" bestFit="1" customWidth="1"/>
    <col min="10" max="16384" width="10.83203125" style="4"/>
  </cols>
  <sheetData>
    <row r="1" spans="1:14">
      <c r="A1" s="1" t="s">
        <v>25</v>
      </c>
      <c r="B1" s="2" t="s">
        <v>42</v>
      </c>
      <c r="C1" s="2"/>
      <c r="D1" s="2"/>
      <c r="E1" s="2"/>
      <c r="F1" s="2"/>
      <c r="G1" s="2"/>
      <c r="H1" s="2"/>
      <c r="I1" s="2"/>
      <c r="J1" s="17"/>
      <c r="K1" s="18"/>
      <c r="L1" s="18"/>
      <c r="M1" s="19"/>
      <c r="N1" s="3"/>
    </row>
    <row r="2" spans="1:14">
      <c r="A2" s="5" t="s">
        <v>26</v>
      </c>
      <c r="B2" s="6" t="s">
        <v>27</v>
      </c>
      <c r="C2" s="6"/>
      <c r="D2" s="6"/>
      <c r="E2" s="6"/>
      <c r="F2" s="6"/>
      <c r="G2" s="6"/>
      <c r="H2" s="6"/>
      <c r="I2" s="6"/>
      <c r="J2" s="20"/>
      <c r="K2" s="19"/>
      <c r="L2" s="19"/>
      <c r="M2" s="19"/>
      <c r="N2" s="3"/>
    </row>
    <row r="3" spans="1:14">
      <c r="A3" s="5" t="s">
        <v>28</v>
      </c>
      <c r="B3" s="7" t="s">
        <v>29</v>
      </c>
      <c r="C3" s="6"/>
      <c r="D3" s="6"/>
      <c r="E3" s="6"/>
      <c r="F3" s="6"/>
      <c r="G3" s="6"/>
      <c r="H3" s="6"/>
      <c r="I3" s="6"/>
      <c r="J3" s="20"/>
      <c r="K3" s="19"/>
      <c r="L3" s="19"/>
      <c r="M3" s="19"/>
      <c r="N3" s="3"/>
    </row>
    <row r="4" spans="1:14" ht="64" customHeight="1">
      <c r="A4" s="30" t="s">
        <v>30</v>
      </c>
      <c r="B4" s="28" t="s">
        <v>45</v>
      </c>
      <c r="C4" s="28"/>
      <c r="D4" s="28"/>
      <c r="E4" s="28"/>
      <c r="F4" s="28"/>
      <c r="G4" s="28"/>
      <c r="H4" s="28"/>
      <c r="I4" s="28"/>
      <c r="J4" s="29"/>
      <c r="K4" s="19"/>
      <c r="L4" s="19"/>
      <c r="M4" s="19"/>
      <c r="N4" s="3"/>
    </row>
    <row r="5" spans="1:14">
      <c r="A5" s="5"/>
      <c r="B5" s="24" t="s">
        <v>43</v>
      </c>
      <c r="C5" s="6"/>
      <c r="D5" s="6"/>
      <c r="E5" s="6"/>
      <c r="F5" s="6"/>
      <c r="G5" s="6"/>
      <c r="H5" s="6"/>
      <c r="I5" s="6"/>
      <c r="J5" s="20"/>
      <c r="K5" s="19"/>
      <c r="L5" s="19"/>
      <c r="M5" s="19"/>
      <c r="N5" s="3"/>
    </row>
    <row r="6" spans="1:14">
      <c r="A6" s="5"/>
      <c r="B6" s="6" t="s">
        <v>31</v>
      </c>
      <c r="C6" s="6"/>
      <c r="D6" s="6"/>
      <c r="E6" s="6"/>
      <c r="F6" s="6"/>
      <c r="G6" s="6"/>
      <c r="H6" s="6"/>
      <c r="I6" s="6"/>
      <c r="J6" s="20"/>
      <c r="K6" s="19"/>
      <c r="L6" s="19"/>
      <c r="M6" s="19"/>
      <c r="N6" s="3"/>
    </row>
    <row r="7" spans="1:14">
      <c r="A7" s="5"/>
      <c r="B7" s="7" t="s">
        <v>33</v>
      </c>
      <c r="C7" s="6"/>
      <c r="D7" s="6"/>
      <c r="E7" s="6"/>
      <c r="F7" s="6"/>
      <c r="G7" s="6"/>
      <c r="H7" s="6"/>
      <c r="I7" s="6"/>
      <c r="J7" s="20"/>
      <c r="K7" s="19"/>
      <c r="L7" s="19"/>
      <c r="M7" s="19"/>
      <c r="N7" s="3"/>
    </row>
    <row r="8" spans="1:14">
      <c r="A8" s="5"/>
      <c r="B8" s="6"/>
      <c r="C8" s="6"/>
      <c r="D8" s="6"/>
      <c r="E8" s="6"/>
      <c r="F8" s="6"/>
      <c r="G8" s="6"/>
      <c r="H8" s="6"/>
      <c r="I8" s="6"/>
      <c r="J8" s="20"/>
      <c r="K8" s="19"/>
      <c r="L8" s="19"/>
      <c r="M8" s="19"/>
      <c r="N8" s="3"/>
    </row>
    <row r="9" spans="1:14" ht="16" thickBot="1">
      <c r="A9" s="8"/>
      <c r="B9" s="9"/>
      <c r="C9" s="9"/>
      <c r="D9" s="9"/>
      <c r="E9" s="9"/>
      <c r="F9" s="9"/>
      <c r="G9" s="9"/>
      <c r="H9" s="9"/>
      <c r="I9" s="9"/>
      <c r="J9" s="21"/>
      <c r="K9" s="19"/>
      <c r="L9" s="19"/>
      <c r="M9" s="19"/>
      <c r="N9" s="3"/>
    </row>
    <row r="11" spans="1:14" ht="64" customHeight="1">
      <c r="C11" s="27" t="s">
        <v>17</v>
      </c>
      <c r="D11" s="27"/>
      <c r="F11" s="26" t="s">
        <v>18</v>
      </c>
      <c r="G11" s="26"/>
    </row>
    <row r="12" spans="1:14" s="10" customFormat="1">
      <c r="B12" s="10" t="s">
        <v>21</v>
      </c>
      <c r="C12" s="10" t="s">
        <v>22</v>
      </c>
      <c r="D12" s="10" t="s">
        <v>23</v>
      </c>
      <c r="F12" s="10" t="s">
        <v>22</v>
      </c>
      <c r="G12" s="10" t="s">
        <v>23</v>
      </c>
      <c r="I12" s="11" t="s">
        <v>24</v>
      </c>
      <c r="J12" s="11" t="s">
        <v>32</v>
      </c>
    </row>
    <row r="13" spans="1:14">
      <c r="A13" s="22" t="s">
        <v>39</v>
      </c>
      <c r="B13" s="4">
        <v>27</v>
      </c>
      <c r="C13" s="23">
        <v>129</v>
      </c>
      <c r="D13" s="12">
        <f t="shared" ref="D13:D39" si="0">C13/C$41</f>
        <v>4.156731326931752E-3</v>
      </c>
      <c r="E13" s="13"/>
      <c r="F13" s="4">
        <v>154</v>
      </c>
      <c r="G13" s="12">
        <f t="shared" ref="G13:G39" si="1">F13/F$41</f>
        <v>4.9622994135464331E-3</v>
      </c>
      <c r="I13" s="15">
        <f t="shared" ref="I13:I39" si="2">F13-C13</f>
        <v>25</v>
      </c>
      <c r="J13" s="16">
        <f t="shared" ref="J13:J39" si="3">G13-D13</f>
        <v>8.0556808661468114E-4</v>
      </c>
    </row>
    <row r="14" spans="1:14">
      <c r="A14" s="22" t="s">
        <v>2</v>
      </c>
      <c r="B14" s="4">
        <v>4</v>
      </c>
      <c r="C14" s="23">
        <v>168</v>
      </c>
      <c r="D14" s="12">
        <f t="shared" si="0"/>
        <v>5.4134175420506537E-3</v>
      </c>
      <c r="E14" s="13"/>
      <c r="F14" s="4">
        <v>210</v>
      </c>
      <c r="G14" s="12">
        <f t="shared" si="1"/>
        <v>6.7667719275633174E-3</v>
      </c>
      <c r="I14" s="15">
        <f t="shared" si="2"/>
        <v>42</v>
      </c>
      <c r="J14" s="16">
        <f t="shared" si="3"/>
        <v>1.3533543855126636E-3</v>
      </c>
    </row>
    <row r="15" spans="1:14">
      <c r="A15" s="22" t="s">
        <v>41</v>
      </c>
      <c r="B15" s="4">
        <v>99</v>
      </c>
      <c r="C15" s="23">
        <v>172</v>
      </c>
      <c r="D15" s="12">
        <f t="shared" si="0"/>
        <v>5.5423084359090026E-3</v>
      </c>
      <c r="E15" s="13"/>
      <c r="F15" s="4">
        <v>180</v>
      </c>
      <c r="G15" s="12">
        <f t="shared" si="1"/>
        <v>5.8000902236257012E-3</v>
      </c>
      <c r="I15" s="15">
        <f t="shared" si="2"/>
        <v>8</v>
      </c>
      <c r="J15" s="16">
        <f t="shared" si="3"/>
        <v>2.5778178771669862E-4</v>
      </c>
    </row>
    <row r="16" spans="1:14">
      <c r="A16" s="22" t="s">
        <v>4</v>
      </c>
      <c r="B16" s="4">
        <v>18</v>
      </c>
      <c r="C16" s="23">
        <v>254</v>
      </c>
      <c r="D16" s="12">
        <f t="shared" si="0"/>
        <v>8.1845717600051559E-3</v>
      </c>
      <c r="E16" s="13"/>
      <c r="F16" s="4">
        <v>317</v>
      </c>
      <c r="G16" s="12">
        <f t="shared" si="1"/>
        <v>1.0214603338274151E-2</v>
      </c>
      <c r="I16" s="15">
        <f t="shared" si="2"/>
        <v>63</v>
      </c>
      <c r="J16" s="16">
        <f t="shared" si="3"/>
        <v>2.030031578268995E-3</v>
      </c>
    </row>
    <row r="17" spans="1:10">
      <c r="A17" s="22" t="s">
        <v>3</v>
      </c>
      <c r="B17" s="4">
        <v>30</v>
      </c>
      <c r="C17" s="23">
        <v>268</v>
      </c>
      <c r="D17" s="12">
        <f t="shared" si="0"/>
        <v>8.6356898885093774E-3</v>
      </c>
      <c r="E17" s="13"/>
      <c r="F17" s="4">
        <v>314</v>
      </c>
      <c r="G17" s="12">
        <f t="shared" si="1"/>
        <v>1.011793516788039E-2</v>
      </c>
      <c r="I17" s="15">
        <f t="shared" si="2"/>
        <v>46</v>
      </c>
      <c r="J17" s="16">
        <f t="shared" si="3"/>
        <v>1.4822452793710125E-3</v>
      </c>
    </row>
    <row r="18" spans="1:10">
      <c r="A18" s="22" t="s">
        <v>38</v>
      </c>
      <c r="B18" s="4">
        <v>21</v>
      </c>
      <c r="C18" s="23">
        <v>269</v>
      </c>
      <c r="D18" s="12">
        <f t="shared" si="0"/>
        <v>8.6679126119739644E-3</v>
      </c>
      <c r="E18" s="13"/>
      <c r="F18" s="4">
        <v>291</v>
      </c>
      <c r="G18" s="12">
        <f t="shared" si="1"/>
        <v>9.3768125281948837E-3</v>
      </c>
      <c r="I18" s="15">
        <f t="shared" si="2"/>
        <v>22</v>
      </c>
      <c r="J18" s="16">
        <f t="shared" si="3"/>
        <v>7.0889991622091926E-4</v>
      </c>
    </row>
    <row r="19" spans="1:10">
      <c r="A19" s="22" t="s">
        <v>5</v>
      </c>
      <c r="B19" s="4">
        <v>13</v>
      </c>
      <c r="C19" s="23">
        <v>273</v>
      </c>
      <c r="D19" s="12">
        <f t="shared" si="0"/>
        <v>8.7968035058323124E-3</v>
      </c>
      <c r="E19" s="13"/>
      <c r="F19" s="4">
        <v>291</v>
      </c>
      <c r="G19" s="12">
        <f t="shared" si="1"/>
        <v>9.3768125281948837E-3</v>
      </c>
      <c r="I19" s="15">
        <f t="shared" si="2"/>
        <v>18</v>
      </c>
      <c r="J19" s="16">
        <f t="shared" si="3"/>
        <v>5.8000902236257125E-4</v>
      </c>
    </row>
    <row r="20" spans="1:10">
      <c r="A20" s="22" t="s">
        <v>6</v>
      </c>
      <c r="B20" s="4">
        <v>8</v>
      </c>
      <c r="C20" s="23">
        <v>299</v>
      </c>
      <c r="D20" s="12">
        <f t="shared" si="0"/>
        <v>9.6345943159115814E-3</v>
      </c>
      <c r="E20" s="13"/>
      <c r="F20" s="4">
        <v>369</v>
      </c>
      <c r="G20" s="12">
        <f t="shared" si="1"/>
        <v>1.1890184958432687E-2</v>
      </c>
      <c r="I20" s="15">
        <f t="shared" si="2"/>
        <v>70</v>
      </c>
      <c r="J20" s="16">
        <f t="shared" si="3"/>
        <v>2.2555906425211058E-3</v>
      </c>
    </row>
    <row r="21" spans="1:10">
      <c r="A21" s="22" t="s">
        <v>40</v>
      </c>
      <c r="B21" s="4">
        <v>31</v>
      </c>
      <c r="C21" s="23">
        <v>329</v>
      </c>
      <c r="D21" s="12">
        <f t="shared" si="0"/>
        <v>1.0601276019849198E-2</v>
      </c>
      <c r="E21" s="13"/>
      <c r="F21" s="4">
        <v>410</v>
      </c>
      <c r="G21" s="12">
        <f t="shared" si="1"/>
        <v>1.3211316620480763E-2</v>
      </c>
      <c r="I21" s="15">
        <f t="shared" si="2"/>
        <v>81</v>
      </c>
      <c r="J21" s="16">
        <f t="shared" si="3"/>
        <v>2.6100406006315646E-3</v>
      </c>
    </row>
    <row r="22" spans="1:10">
      <c r="A22" s="22" t="s">
        <v>7</v>
      </c>
      <c r="B22" s="4">
        <v>7</v>
      </c>
      <c r="C22" s="23">
        <v>354</v>
      </c>
      <c r="D22" s="12">
        <f t="shared" si="0"/>
        <v>1.1406844106463879E-2</v>
      </c>
      <c r="E22" s="13"/>
      <c r="F22" s="4">
        <v>418</v>
      </c>
      <c r="G22" s="12">
        <f t="shared" si="1"/>
        <v>1.3469098408197461E-2</v>
      </c>
      <c r="I22" s="15">
        <f t="shared" si="2"/>
        <v>64</v>
      </c>
      <c r="J22" s="16">
        <f t="shared" si="3"/>
        <v>2.062254301733582E-3</v>
      </c>
    </row>
    <row r="23" spans="1:10">
      <c r="A23" s="22" t="s">
        <v>8</v>
      </c>
      <c r="B23" s="4">
        <v>14</v>
      </c>
      <c r="C23" s="23">
        <v>410</v>
      </c>
      <c r="D23" s="12">
        <f t="shared" si="0"/>
        <v>1.3211316620480763E-2</v>
      </c>
      <c r="E23" s="13"/>
      <c r="F23" s="4">
        <v>458</v>
      </c>
      <c r="G23" s="12">
        <f t="shared" si="1"/>
        <v>1.475800734678095E-2</v>
      </c>
      <c r="I23" s="15">
        <f t="shared" si="2"/>
        <v>48</v>
      </c>
      <c r="J23" s="16">
        <f t="shared" si="3"/>
        <v>1.5466907263001865E-3</v>
      </c>
    </row>
    <row r="24" spans="1:10" ht="30">
      <c r="A24" s="22" t="s">
        <v>20</v>
      </c>
      <c r="B24" s="4">
        <v>26</v>
      </c>
      <c r="C24" s="23">
        <v>573</v>
      </c>
      <c r="D24" s="12">
        <f t="shared" si="0"/>
        <v>1.8463620545208483E-2</v>
      </c>
      <c r="E24" s="13"/>
      <c r="F24" s="4">
        <v>573</v>
      </c>
      <c r="G24" s="12">
        <f t="shared" si="1"/>
        <v>1.8463620545208483E-2</v>
      </c>
      <c r="I24" s="15">
        <f t="shared" si="2"/>
        <v>0</v>
      </c>
      <c r="J24" s="16">
        <f t="shared" si="3"/>
        <v>0</v>
      </c>
    </row>
    <row r="25" spans="1:10">
      <c r="A25" s="22" t="s">
        <v>9</v>
      </c>
      <c r="B25" s="4">
        <v>10</v>
      </c>
      <c r="C25" s="23">
        <v>594</v>
      </c>
      <c r="D25" s="12">
        <f t="shared" si="0"/>
        <v>1.9140297737964811E-2</v>
      </c>
      <c r="E25" s="13"/>
      <c r="F25" s="4">
        <v>655</v>
      </c>
      <c r="G25" s="12">
        <f t="shared" si="1"/>
        <v>2.1105883869304634E-2</v>
      </c>
      <c r="I25" s="15">
        <f t="shared" si="2"/>
        <v>61</v>
      </c>
      <c r="J25" s="16">
        <f t="shared" si="3"/>
        <v>1.9655861313398228E-3</v>
      </c>
    </row>
    <row r="26" spans="1:10">
      <c r="A26" s="22" t="s">
        <v>36</v>
      </c>
      <c r="B26" s="4">
        <v>24</v>
      </c>
      <c r="C26" s="23">
        <v>715</v>
      </c>
      <c r="D26" s="12">
        <f t="shared" si="0"/>
        <v>2.3039247277179868E-2</v>
      </c>
      <c r="E26" s="13"/>
      <c r="F26" s="4">
        <v>717</v>
      </c>
      <c r="G26" s="12">
        <f t="shared" si="1"/>
        <v>2.3103692724109042E-2</v>
      </c>
      <c r="I26" s="15">
        <f t="shared" si="2"/>
        <v>2</v>
      </c>
      <c r="J26" s="16">
        <f t="shared" si="3"/>
        <v>6.4445446929174005E-5</v>
      </c>
    </row>
    <row r="27" spans="1:10" ht="30">
      <c r="A27" s="22" t="s">
        <v>34</v>
      </c>
      <c r="B27" s="4">
        <v>17</v>
      </c>
      <c r="C27" s="23">
        <v>719</v>
      </c>
      <c r="D27" s="12">
        <f t="shared" si="0"/>
        <v>2.3168138171038216E-2</v>
      </c>
      <c r="E27" s="13"/>
      <c r="F27" s="4">
        <v>795</v>
      </c>
      <c r="G27" s="12">
        <f t="shared" si="1"/>
        <v>2.5617065154346846E-2</v>
      </c>
      <c r="I27" s="15">
        <f t="shared" si="2"/>
        <v>76</v>
      </c>
      <c r="J27" s="16">
        <f t="shared" si="3"/>
        <v>2.4489269833086295E-3</v>
      </c>
    </row>
    <row r="28" spans="1:10" ht="30">
      <c r="A28" s="22" t="s">
        <v>35</v>
      </c>
      <c r="B28" s="4">
        <v>5</v>
      </c>
      <c r="C28" s="23">
        <v>749</v>
      </c>
      <c r="D28" s="12">
        <f t="shared" si="0"/>
        <v>2.4134819874975833E-2</v>
      </c>
      <c r="E28" s="13"/>
      <c r="F28" s="4">
        <v>842</v>
      </c>
      <c r="G28" s="12">
        <f t="shared" si="1"/>
        <v>2.7131533157182443E-2</v>
      </c>
      <c r="I28" s="15">
        <f t="shared" si="2"/>
        <v>93</v>
      </c>
      <c r="J28" s="16">
        <f t="shared" si="3"/>
        <v>2.9967132822066103E-3</v>
      </c>
    </row>
    <row r="29" spans="1:10">
      <c r="A29" s="22" t="s">
        <v>1</v>
      </c>
      <c r="B29" s="4">
        <v>28</v>
      </c>
      <c r="C29" s="23">
        <v>769</v>
      </c>
      <c r="D29" s="12">
        <f t="shared" si="0"/>
        <v>2.4779274344267577E-2</v>
      </c>
      <c r="E29" s="13"/>
      <c r="F29" s="4">
        <v>860</v>
      </c>
      <c r="G29" s="12">
        <f t="shared" si="1"/>
        <v>2.7711542179545016E-2</v>
      </c>
      <c r="I29" s="15">
        <f t="shared" si="2"/>
        <v>91</v>
      </c>
      <c r="J29" s="16">
        <f t="shared" si="3"/>
        <v>2.9322678352774398E-3</v>
      </c>
    </row>
    <row r="30" spans="1:10">
      <c r="A30" s="22" t="s">
        <v>11</v>
      </c>
      <c r="B30" s="4">
        <v>6</v>
      </c>
      <c r="C30" s="23">
        <v>912</v>
      </c>
      <c r="D30" s="12">
        <f t="shared" si="0"/>
        <v>2.9387123799703551E-2</v>
      </c>
      <c r="E30" s="13"/>
      <c r="F30" s="4">
        <v>952</v>
      </c>
      <c r="G30" s="12">
        <f t="shared" si="1"/>
        <v>3.0676032738287042E-2</v>
      </c>
      <c r="I30" s="15">
        <f t="shared" si="2"/>
        <v>40</v>
      </c>
      <c r="J30" s="16">
        <f t="shared" si="3"/>
        <v>1.2889089385834905E-3</v>
      </c>
    </row>
    <row r="31" spans="1:10">
      <c r="A31" s="22" t="s">
        <v>10</v>
      </c>
      <c r="B31" s="4">
        <v>2</v>
      </c>
      <c r="C31" s="23">
        <v>914</v>
      </c>
      <c r="D31" s="12">
        <f t="shared" si="0"/>
        <v>2.9451569246632725E-2</v>
      </c>
      <c r="E31" s="13"/>
      <c r="F31" s="14">
        <v>1054</v>
      </c>
      <c r="G31" s="12">
        <f t="shared" si="1"/>
        <v>3.396275053167494E-2</v>
      </c>
      <c r="H31" s="14"/>
      <c r="I31" s="15">
        <f t="shared" si="2"/>
        <v>140</v>
      </c>
      <c r="J31" s="16">
        <f t="shared" si="3"/>
        <v>4.5111812850422151E-3</v>
      </c>
    </row>
    <row r="32" spans="1:10">
      <c r="A32" s="22" t="s">
        <v>16</v>
      </c>
      <c r="B32" s="4">
        <v>1</v>
      </c>
      <c r="C32" s="23">
        <v>964</v>
      </c>
      <c r="D32" s="12">
        <f t="shared" si="0"/>
        <v>3.1062705419862086E-2</v>
      </c>
      <c r="E32" s="13"/>
      <c r="F32" s="14">
        <v>1135</v>
      </c>
      <c r="G32" s="12">
        <f t="shared" si="1"/>
        <v>3.6572791132306499E-2</v>
      </c>
      <c r="H32" s="14"/>
      <c r="I32" s="15">
        <f t="shared" si="2"/>
        <v>171</v>
      </c>
      <c r="J32" s="16">
        <f t="shared" si="3"/>
        <v>5.5100857124444139E-3</v>
      </c>
    </row>
    <row r="33" spans="1:10">
      <c r="A33" s="25" t="s">
        <v>44</v>
      </c>
      <c r="B33" s="4">
        <v>15</v>
      </c>
      <c r="C33" s="23">
        <v>1249</v>
      </c>
      <c r="D33" s="12">
        <f t="shared" si="0"/>
        <v>4.0246181607269449E-2</v>
      </c>
      <c r="E33" s="13"/>
      <c r="F33" s="14">
        <v>1316</v>
      </c>
      <c r="G33" s="12">
        <f t="shared" si="1"/>
        <v>4.2405104079396794E-2</v>
      </c>
      <c r="H33" s="14"/>
      <c r="I33" s="15">
        <f t="shared" si="2"/>
        <v>67</v>
      </c>
      <c r="J33" s="16">
        <f t="shared" si="3"/>
        <v>2.1589224721273448E-3</v>
      </c>
    </row>
    <row r="34" spans="1:10">
      <c r="A34" s="22" t="s">
        <v>12</v>
      </c>
      <c r="B34" s="4">
        <v>29</v>
      </c>
      <c r="C34" s="23">
        <v>1273</v>
      </c>
      <c r="D34" s="12">
        <f t="shared" si="0"/>
        <v>4.1019526970419537E-2</v>
      </c>
      <c r="E34" s="13"/>
      <c r="F34" s="14">
        <v>1286</v>
      </c>
      <c r="G34" s="12">
        <f t="shared" si="1"/>
        <v>4.1438422375459173E-2</v>
      </c>
      <c r="H34" s="14"/>
      <c r="I34" s="15">
        <f t="shared" si="2"/>
        <v>13</v>
      </c>
      <c r="J34" s="16">
        <f t="shared" si="3"/>
        <v>4.1889540503963624E-4</v>
      </c>
    </row>
    <row r="35" spans="1:10">
      <c r="A35" s="22" t="s">
        <v>13</v>
      </c>
      <c r="B35" s="4">
        <v>3</v>
      </c>
      <c r="C35" s="23">
        <v>1799</v>
      </c>
      <c r="D35" s="12">
        <f t="shared" si="0"/>
        <v>5.7968679512792422E-2</v>
      </c>
      <c r="E35" s="13"/>
      <c r="F35" s="14">
        <v>1997</v>
      </c>
      <c r="G35" s="12">
        <f t="shared" si="1"/>
        <v>6.4348778758780686E-2</v>
      </c>
      <c r="H35" s="14"/>
      <c r="I35" s="15">
        <f t="shared" si="2"/>
        <v>198</v>
      </c>
      <c r="J35" s="16">
        <f t="shared" si="3"/>
        <v>6.3800992459882647E-3</v>
      </c>
    </row>
    <row r="36" spans="1:10">
      <c r="A36" s="22" t="s">
        <v>37</v>
      </c>
      <c r="B36" s="4">
        <v>12</v>
      </c>
      <c r="C36" s="23">
        <v>2088</v>
      </c>
      <c r="D36" s="12">
        <f t="shared" si="0"/>
        <v>6.7281046594058133E-2</v>
      </c>
      <c r="E36" s="13"/>
      <c r="F36" s="14">
        <v>2311</v>
      </c>
      <c r="G36" s="12">
        <f t="shared" si="1"/>
        <v>7.4466713926661085E-2</v>
      </c>
      <c r="H36" s="14"/>
      <c r="I36" s="15">
        <f t="shared" si="2"/>
        <v>223</v>
      </c>
      <c r="J36" s="16">
        <f t="shared" si="3"/>
        <v>7.1856673326029519E-3</v>
      </c>
    </row>
    <row r="37" spans="1:10" ht="30">
      <c r="A37" s="22" t="s">
        <v>15</v>
      </c>
      <c r="B37" s="4">
        <v>20</v>
      </c>
      <c r="C37" s="23">
        <v>3958</v>
      </c>
      <c r="D37" s="12">
        <f t="shared" si="0"/>
        <v>0.12753753947283625</v>
      </c>
      <c r="E37" s="13"/>
      <c r="F37" s="14">
        <v>5173</v>
      </c>
      <c r="G37" s="12">
        <f t="shared" si="1"/>
        <v>0.16668814848230973</v>
      </c>
      <c r="H37" s="14"/>
      <c r="I37" s="15">
        <f t="shared" si="2"/>
        <v>1215</v>
      </c>
      <c r="J37" s="16">
        <f t="shared" si="3"/>
        <v>3.915060900947348E-2</v>
      </c>
    </row>
    <row r="38" spans="1:10">
      <c r="A38" s="22" t="s">
        <v>14</v>
      </c>
      <c r="B38" s="4">
        <v>16</v>
      </c>
      <c r="C38" s="23">
        <v>4479</v>
      </c>
      <c r="D38" s="12">
        <f t="shared" si="0"/>
        <v>0.14432557839788618</v>
      </c>
      <c r="E38" s="13"/>
      <c r="F38" s="14">
        <v>6317</v>
      </c>
      <c r="G38" s="12">
        <f t="shared" si="1"/>
        <v>0.20355094412579752</v>
      </c>
      <c r="H38" s="14"/>
      <c r="I38" s="15">
        <f t="shared" si="2"/>
        <v>1838</v>
      </c>
      <c r="J38" s="16">
        <f t="shared" si="3"/>
        <v>5.9225365727911344E-2</v>
      </c>
    </row>
    <row r="39" spans="1:10" ht="30">
      <c r="A39" s="22" t="s">
        <v>19</v>
      </c>
      <c r="B39" s="4">
        <v>19</v>
      </c>
      <c r="C39" s="23">
        <v>6354</v>
      </c>
      <c r="D39" s="12">
        <f t="shared" si="0"/>
        <v>0.20474318489398724</v>
      </c>
      <c r="E39" s="13"/>
      <c r="F39" s="14">
        <v>1639</v>
      </c>
      <c r="G39" s="12">
        <f t="shared" si="1"/>
        <v>5.2813043758458467E-2</v>
      </c>
      <c r="H39" s="14"/>
      <c r="I39" s="15">
        <f t="shared" si="2"/>
        <v>-4715</v>
      </c>
      <c r="J39" s="16">
        <f t="shared" si="3"/>
        <v>-0.15193014113552877</v>
      </c>
    </row>
    <row r="40" spans="1:10">
      <c r="C40" s="14"/>
      <c r="D40" s="12"/>
      <c r="E40" s="13"/>
      <c r="F40" s="14"/>
      <c r="G40" s="12"/>
      <c r="H40" s="14"/>
      <c r="I40" s="15"/>
    </row>
    <row r="41" spans="1:10">
      <c r="B41" s="10" t="s">
        <v>0</v>
      </c>
      <c r="C41" s="10">
        <f>SUM(C13:C39)</f>
        <v>31034</v>
      </c>
      <c r="D41" s="12">
        <f t="shared" ref="D41" si="4">C41/C$41</f>
        <v>1</v>
      </c>
      <c r="E41" s="13"/>
      <c r="F41" s="10">
        <f>SUM(F13:F39)</f>
        <v>31034</v>
      </c>
      <c r="G41" s="12">
        <f t="shared" ref="G41" si="5">F41/F$41</f>
        <v>1</v>
      </c>
      <c r="H41" s="10"/>
    </row>
  </sheetData>
  <sortState ref="A12:N38">
    <sortCondition ref="C12:C38"/>
  </sortState>
  <mergeCells count="3">
    <mergeCell ref="F11:G11"/>
    <mergeCell ref="C11:D11"/>
    <mergeCell ref="B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A.1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</cp:lastModifiedBy>
  <dcterms:created xsi:type="dcterms:W3CDTF">2011-05-12T14:21:42Z</dcterms:created>
  <dcterms:modified xsi:type="dcterms:W3CDTF">2013-08-13T01:20:29Z</dcterms:modified>
</cp:coreProperties>
</file>